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<sst xmlns="http://schemas.openxmlformats.org/spreadsheetml/2006/main" count="51" uniqueCount="40">
  <si>
    <t>运维日报</t>
  </si>
  <si>
    <t>场地</t>
  </si>
  <si>
    <t>Cloud mining</t>
  </si>
  <si>
    <t>日期</t>
  </si>
  <si>
    <t>2025.10.5</t>
  </si>
  <si>
    <t>子账户</t>
  </si>
  <si>
    <t>型号</t>
  </si>
  <si>
    <t>T数</t>
  </si>
  <si>
    <t>托管台数</t>
  </si>
  <si>
    <t>在架台数</t>
  </si>
  <si>
    <t>矿池在线台数</t>
  </si>
  <si>
    <t>理论托管算力(P)</t>
  </si>
  <si>
    <t>在架机器理论算力（P）</t>
  </si>
  <si>
    <t>矿池24小时算力（P）</t>
  </si>
  <si>
    <t>托管在线率</t>
  </si>
  <si>
    <t>运行在线率</t>
  </si>
  <si>
    <t>算力有效率</t>
  </si>
  <si>
    <t>填报人</t>
  </si>
  <si>
    <t>备注</t>
  </si>
  <si>
    <t>在线数/托管数</t>
  </si>
  <si>
    <t>在线数/在架数量</t>
  </si>
  <si>
    <t>矿池24小时算力/托管理论算力</t>
  </si>
  <si>
    <t>BVICM</t>
  </si>
  <si>
    <t>S19XP</t>
  </si>
  <si>
    <t>BVI02CMPP01</t>
  </si>
  <si>
    <t>子账户机器状态一览表</t>
  </si>
  <si>
    <t>下架总台数</t>
  </si>
  <si>
    <t>驻场维修态台数</t>
  </si>
  <si>
    <t>寄修态台数</t>
  </si>
  <si>
    <t>报废台数</t>
  </si>
  <si>
    <t>待维修台数</t>
  </si>
  <si>
    <t>名词解释：</t>
  </si>
  <si>
    <t>1、在架台数：除下架机器（含下架报废机器）以外的所有在货架上运行的机器。托管台数=在架台数+下架台数；</t>
  </si>
  <si>
    <t>2、矿池在线台数：即矿池观察者链接显示的实时在线台数；</t>
  </si>
  <si>
    <t>3、理论托管算力：托管总台数的理论总算力；</t>
  </si>
  <si>
    <t>4、在架机器理论算力：在架机器总台数的理论算力；</t>
  </si>
  <si>
    <t>5、矿池24小时算力：即矿池观察者链接显示的24小时平均算力；</t>
  </si>
  <si>
    <t>6、在子账户机器一览表中，托管台数=在架台数+下架总台数；</t>
  </si>
  <si>
    <t>7、在子账户机器一览表中，下架总台数=驻场维修态台数+寄修态台数+报废台数+待维修台数；</t>
  </si>
  <si>
    <t>8、在子账户机器一览表中，如果场地有驻场维修，待维修台数可写成0，因为机器都处在维修状态中；如果没有驻场维修，驻场维修态台数可写为0，因为场地机器都可以归纳为待维修机器（除寄修机和报废器外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</si>
</sst>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3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4" borderId="5">
      <alignment vertical="center"/>
    </xf>
    <xf numFmtId="0" fontId="14" fillId="5" borderId="6">
      <alignment vertical="center"/>
    </xf>
    <xf numFmtId="0" fontId="15" fillId="5" borderId="5">
      <alignment vertical="center"/>
    </xf>
    <xf numFmtId="0" fontId="16" fillId="6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3" fillId="11" borderId="0">
      <alignment vertical="center"/>
    </xf>
    <xf numFmtId="0" fontId="23" fillId="12" borderId="0">
      <alignment vertical="center"/>
    </xf>
    <xf numFmtId="0" fontId="22" fillId="13" borderId="0">
      <alignment vertical="center"/>
    </xf>
    <xf numFmtId="0" fontId="22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2" fillId="17" borderId="0">
      <alignment vertical="center"/>
    </xf>
    <xf numFmtId="0" fontId="22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2" fillId="21" borderId="0">
      <alignment vertical="center"/>
    </xf>
    <xf numFmtId="0" fontId="22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2" fillId="25" borderId="0">
      <alignment vertical="center"/>
    </xf>
    <xf numFmtId="0" fontId="22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2" fillId="29" borderId="0">
      <alignment vertical="center"/>
    </xf>
    <xf numFmtId="0" fontId="22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2" fillId="33" borderId="0">
      <alignment vertical="center"/>
    </xf>
  </cellStyleXfs>
  <cellXfs count="18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0" fontId="0" fillId="0" borderId="1" xfId="0" applyNumberForma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abSelected="1" workbookViewId="0">
      <selection activeCell="L7" sqref="L7:L8"/>
    </sheetView>
  </sheetViews>
  <sheetFormatPr defaultColWidth="9" defaultRowHeight="13.5"/>
  <cols>
    <col min="1" max="1" width="14.875" style="1" customWidth="1"/>
    <col min="2" max="5" width="9" style="1"/>
    <col min="6" max="6" width="12.875" style="1" customWidth="1"/>
    <col min="7" max="7" width="17.25" style="1" customWidth="1"/>
    <col min="8" max="8" width="21.25" style="1" customWidth="1"/>
    <col min="9" max="9" width="20.625" style="1" customWidth="1"/>
    <col min="10" max="11" width="20.625" style="3" customWidth="1"/>
    <col min="12" max="12" width="30.5" style="3" customWidth="1"/>
    <col min="13" max="13" width="13.875" style="1" customWidth="1"/>
    <col min="14" max="14" width="27.375" style="1" customWidth="1"/>
    <col min="15" max="16384" width="9" style="1"/>
  </cols>
  <sheetData>
    <row r="1" s="1" customFormat="1" ht="30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ht="20" customHeight="1" spans="1:14">
      <c r="A2" s="5" t="s">
        <v>1</v>
      </c>
      <c r="B2" s="5" t="s">
        <v>2</v>
      </c>
      <c r="C2" s="5"/>
      <c r="D2" s="5" t="s">
        <v>3</v>
      </c>
      <c r="E2" s="5" t="s">
        <v>4</v>
      </c>
      <c r="F2" s="5"/>
      <c r="G2" s="5"/>
      <c r="H2" s="6"/>
      <c r="I2" s="6"/>
      <c r="J2" s="14"/>
      <c r="K2" s="14"/>
      <c r="L2" s="14"/>
      <c r="M2" s="6"/>
      <c r="N2" s="6"/>
    </row>
    <row r="3" s="2" customFormat="1" ht="20" customHeight="1" spans="1:14">
      <c r="A3" s="5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15" t="s">
        <v>14</v>
      </c>
      <c r="K3" s="15" t="s">
        <v>15</v>
      </c>
      <c r="L3" s="15" t="s">
        <v>16</v>
      </c>
      <c r="M3" s="5" t="s">
        <v>17</v>
      </c>
      <c r="N3" s="5" t="s">
        <v>18</v>
      </c>
    </row>
    <row r="4" s="2" customFormat="1" ht="20" customHeight="1" spans="1:14">
      <c r="A4" s="5"/>
      <c r="B4" s="5"/>
      <c r="C4" s="5"/>
      <c r="D4" s="5"/>
      <c r="E4" s="5"/>
      <c r="F4" s="5"/>
      <c r="G4" s="5"/>
      <c r="H4" s="5"/>
      <c r="I4" s="5"/>
      <c r="J4" s="16" t="s">
        <v>19</v>
      </c>
      <c r="K4" s="16" t="s">
        <v>20</v>
      </c>
      <c r="L4" s="16" t="s">
        <v>21</v>
      </c>
      <c r="M4" s="5"/>
      <c r="N4" s="5"/>
    </row>
    <row r="5" s="1" customFormat="1" ht="20" customHeight="1" spans="1:14">
      <c r="A5" s="6" t="s">
        <v>22</v>
      </c>
      <c r="B5" s="6" t="s">
        <v>23</v>
      </c>
      <c r="C5" s="6">
        <v>134</v>
      </c>
      <c r="D5" s="6">
        <v>18</v>
      </c>
      <c r="E5" s="7">
        <f t="shared" ref="E5:E8" si="0">E12</f>
        <v>18</v>
      </c>
      <c r="F5" s="8">
        <v>4295</v>
      </c>
      <c r="G5" s="9">
        <f>(C5*D5+C6*D6)/1000</f>
        <v>678.789</v>
      </c>
      <c r="H5" s="9">
        <f>(C5*E5+C6*E6)/1000</f>
        <v>606.315</v>
      </c>
      <c r="I5" s="17">
        <v>608.22</v>
      </c>
      <c r="J5" s="14">
        <f>F5/(D5+D6)</f>
        <v>0.892004153686397</v>
      </c>
      <c r="K5" s="14">
        <f>F5/(E5+E6)</f>
        <v>0.998604975587073</v>
      </c>
      <c r="L5" s="14">
        <f>I5/G5</f>
        <v>0.896036912796171</v>
      </c>
      <c r="M5" s="6"/>
      <c r="N5" s="6"/>
    </row>
    <row r="6" s="1" customFormat="1" ht="20" customHeight="1" spans="1:14">
      <c r="A6" s="6"/>
      <c r="B6" s="6"/>
      <c r="C6" s="6">
        <v>141</v>
      </c>
      <c r="D6" s="6">
        <v>4797</v>
      </c>
      <c r="E6" s="7">
        <f t="shared" si="0"/>
        <v>4283</v>
      </c>
      <c r="F6" s="8"/>
      <c r="G6" s="9"/>
      <c r="H6" s="9"/>
      <c r="I6" s="17"/>
      <c r="J6" s="14"/>
      <c r="K6" s="14"/>
      <c r="L6" s="14"/>
      <c r="M6" s="6"/>
      <c r="N6" s="6"/>
    </row>
    <row r="7" ht="20" customHeight="1" spans="1:14">
      <c r="A7" s="6" t="s">
        <v>24</v>
      </c>
      <c r="B7" s="6" t="s">
        <v>23</v>
      </c>
      <c r="C7" s="6">
        <v>134</v>
      </c>
      <c r="D7" s="6">
        <v>5156</v>
      </c>
      <c r="E7" s="7">
        <f t="shared" si="0"/>
        <v>2297</v>
      </c>
      <c r="F7" s="8">
        <v>2511</v>
      </c>
      <c r="G7" s="9">
        <f>(C7*D7+C8*D8)/1000</f>
        <v>721.219</v>
      </c>
      <c r="H7" s="9">
        <f>(C7*E7+C8*E8)/1000</f>
        <v>338.113</v>
      </c>
      <c r="I7" s="17">
        <v>339.48</v>
      </c>
      <c r="J7" s="14">
        <f>F7/(D7+D8)</f>
        <v>0.467510705641408</v>
      </c>
      <c r="K7" s="14">
        <f>F7/(E7+E8)</f>
        <v>0.999601910828026</v>
      </c>
      <c r="L7" s="14">
        <f>I7/G7</f>
        <v>0.470703073546315</v>
      </c>
      <c r="M7" s="6"/>
      <c r="N7" s="6"/>
    </row>
    <row r="8" ht="20" customHeight="1" spans="1:14">
      <c r="A8" s="6"/>
      <c r="B8" s="6"/>
      <c r="C8" s="6">
        <v>141</v>
      </c>
      <c r="D8" s="6">
        <v>215</v>
      </c>
      <c r="E8" s="7">
        <f t="shared" si="0"/>
        <v>215</v>
      </c>
      <c r="F8" s="8"/>
      <c r="G8" s="9"/>
      <c r="H8" s="9"/>
      <c r="I8" s="17"/>
      <c r="J8" s="14"/>
      <c r="K8" s="14"/>
      <c r="L8" s="14"/>
      <c r="M8" s="6"/>
      <c r="N8" s="6"/>
    </row>
    <row r="9" ht="20" customHeight="1" spans="1:14">
      <c r="A9" s="6"/>
      <c r="B9" s="6"/>
      <c r="C9" s="6"/>
      <c r="D9" s="6"/>
      <c r="E9" s="6"/>
      <c r="F9" s="6"/>
      <c r="G9" s="6"/>
      <c r="H9" s="6"/>
      <c r="I9" s="6"/>
      <c r="J9" s="14"/>
      <c r="K9" s="14"/>
      <c r="L9" s="14"/>
      <c r="M9" s="6"/>
      <c r="N9" s="6"/>
    </row>
    <row r="10" s="1" customFormat="1" ht="25" customHeight="1" spans="1:14">
      <c r="A10" s="10" t="s">
        <v>25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4"/>
      <c r="M10" s="6"/>
      <c r="N10" s="6"/>
    </row>
    <row r="11" s="2" customFormat="1" ht="20" customHeight="1" spans="1:14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26</v>
      </c>
      <c r="G11" s="5" t="s">
        <v>27</v>
      </c>
      <c r="H11" s="5" t="s">
        <v>28</v>
      </c>
      <c r="I11" s="5" t="s">
        <v>29</v>
      </c>
      <c r="J11" s="5" t="s">
        <v>30</v>
      </c>
      <c r="K11" s="5" t="s">
        <v>18</v>
      </c>
      <c r="L11" s="5"/>
      <c r="M11" s="5"/>
      <c r="N11" s="5"/>
    </row>
    <row r="12" s="1" customFormat="1" ht="20" customHeight="1" spans="1:14">
      <c r="A12" s="6" t="s">
        <v>22</v>
      </c>
      <c r="B12" s="6" t="s">
        <v>23</v>
      </c>
      <c r="C12" s="6">
        <v>134</v>
      </c>
      <c r="D12" s="6">
        <v>18</v>
      </c>
      <c r="E12" s="6">
        <f t="shared" ref="E12:E15" si="1">D12-G12</f>
        <v>18</v>
      </c>
      <c r="F12" s="7">
        <f>G12+G13</f>
        <v>514</v>
      </c>
      <c r="G12" s="8">
        <v>0</v>
      </c>
      <c r="H12" s="6">
        <v>0</v>
      </c>
      <c r="I12" s="6">
        <v>0</v>
      </c>
      <c r="J12" s="8">
        <v>0</v>
      </c>
      <c r="K12" s="6"/>
      <c r="L12" s="6"/>
      <c r="M12" s="6"/>
      <c r="N12" s="6"/>
    </row>
    <row r="13" s="1" customFormat="1" ht="20" customHeight="1" spans="1:14">
      <c r="A13" s="6"/>
      <c r="B13" s="6"/>
      <c r="C13" s="6">
        <v>141</v>
      </c>
      <c r="D13" s="6">
        <v>4797</v>
      </c>
      <c r="E13" s="6">
        <f t="shared" si="1"/>
        <v>4283</v>
      </c>
      <c r="F13" s="7"/>
      <c r="G13" s="8">
        <v>514</v>
      </c>
      <c r="H13" s="6"/>
      <c r="I13" s="6"/>
      <c r="J13" s="8"/>
      <c r="K13" s="6"/>
      <c r="L13" s="14"/>
      <c r="M13" s="6"/>
      <c r="N13" s="6"/>
    </row>
    <row r="14" ht="20" customHeight="1" spans="1:14">
      <c r="A14" s="6" t="s">
        <v>24</v>
      </c>
      <c r="B14" s="6" t="s">
        <v>23</v>
      </c>
      <c r="C14" s="6">
        <v>134</v>
      </c>
      <c r="D14" s="6">
        <v>5156</v>
      </c>
      <c r="E14" s="6">
        <f t="shared" si="1"/>
        <v>2297</v>
      </c>
      <c r="F14" s="7">
        <f>G14+G15</f>
        <v>2859</v>
      </c>
      <c r="G14" s="8">
        <v>2859</v>
      </c>
      <c r="H14" s="6">
        <v>0</v>
      </c>
      <c r="I14" s="6">
        <v>0</v>
      </c>
      <c r="J14" s="8">
        <v>2</v>
      </c>
      <c r="K14" s="6"/>
      <c r="L14" s="14"/>
      <c r="M14" s="6"/>
      <c r="N14" s="6"/>
    </row>
    <row r="15" ht="20" customHeight="1" spans="1:14">
      <c r="A15" s="6"/>
      <c r="B15" s="6"/>
      <c r="C15" s="6">
        <v>141</v>
      </c>
      <c r="D15" s="6">
        <v>215</v>
      </c>
      <c r="E15" s="6">
        <f t="shared" si="1"/>
        <v>215</v>
      </c>
      <c r="F15" s="7"/>
      <c r="G15" s="8">
        <v>0</v>
      </c>
      <c r="H15" s="6"/>
      <c r="I15" s="6"/>
      <c r="J15" s="8"/>
      <c r="K15" s="6"/>
      <c r="L15" s="14"/>
      <c r="M15" s="6"/>
      <c r="N15" s="6"/>
    </row>
    <row r="16" s="1" customFormat="1" ht="20" customHeight="1" spans="1:14">
      <c r="A16" s="11" t="s">
        <v>31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6"/>
      <c r="N16" s="6"/>
    </row>
    <row r="17" s="1" customFormat="1" ht="20" customHeight="1" spans="1:14">
      <c r="A17" s="12" t="s">
        <v>32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6"/>
      <c r="N17" s="6"/>
    </row>
    <row r="18" s="1" customFormat="1" ht="20" customHeight="1" spans="1:14">
      <c r="A18" s="12" t="s">
        <v>33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6"/>
      <c r="N18" s="6"/>
    </row>
    <row r="19" s="1" customFormat="1" ht="20" customHeight="1" spans="1:14">
      <c r="A19" s="12" t="s">
        <v>34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6"/>
      <c r="N19" s="6"/>
    </row>
    <row r="20" s="1" customFormat="1" ht="20" customHeight="1" spans="1:12">
      <c r="A20" s="13" t="s">
        <v>35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</row>
    <row r="21" s="1" customFormat="1" ht="20" customHeight="1" spans="1:12">
      <c r="A21" s="13" t="s">
        <v>36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</row>
    <row r="22" s="1" customFormat="1" ht="20" customHeight="1" spans="1:12">
      <c r="A22" s="13" t="s">
        <v>37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="1" customFormat="1" ht="20" customHeight="1" spans="1:12">
      <c r="A23" s="12" t="s">
        <v>38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="1" customFormat="1" ht="20" customHeight="1" spans="1:12">
      <c r="A24" s="13" t="s">
        <v>39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</row>
    <row r="25" s="1" customFormat="1" ht="20" customHeight="1" spans="1:1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="1" customFormat="1" ht="20" customHeight="1" spans="1:1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="1" customFormat="1" ht="20" customHeight="1" spans="1:1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</row>
    <row r="28" s="1" customFormat="1" ht="20" customHeight="1" spans="1:1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  <row r="29" s="1" customFormat="1" ht="20" customHeight="1" spans="1:12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</row>
    <row r="30" ht="20" customHeight="1"/>
    <row r="31" ht="20" customHeight="1"/>
    <row r="32" ht="20" customHeight="1"/>
    <row r="33" ht="20" customHeight="1"/>
    <row r="34" ht="20" customHeight="1"/>
  </sheetData>
  <mergeCells count="63">
    <mergeCell ref="A1:N1"/>
    <mergeCell ref="B2:C2"/>
    <mergeCell ref="E2:G2"/>
    <mergeCell ref="A10:K10"/>
    <mergeCell ref="A16:L16"/>
    <mergeCell ref="A17:L17"/>
    <mergeCell ref="A18:L18"/>
    <mergeCell ref="A19:L19"/>
    <mergeCell ref="A20:L20"/>
    <mergeCell ref="A21:L21"/>
    <mergeCell ref="A22:L22"/>
    <mergeCell ref="A23:L23"/>
    <mergeCell ref="A24:L24"/>
    <mergeCell ref="A25:L25"/>
    <mergeCell ref="A26:L26"/>
    <mergeCell ref="A27:L27"/>
    <mergeCell ref="A28:L28"/>
    <mergeCell ref="A29:L29"/>
    <mergeCell ref="A3:A4"/>
    <mergeCell ref="A5:A6"/>
    <mergeCell ref="A7:A8"/>
    <mergeCell ref="A12:A13"/>
    <mergeCell ref="A14:A15"/>
    <mergeCell ref="B3:B4"/>
    <mergeCell ref="B5:B6"/>
    <mergeCell ref="B7:B8"/>
    <mergeCell ref="B12:B13"/>
    <mergeCell ref="B14:B15"/>
    <mergeCell ref="C3:C4"/>
    <mergeCell ref="D3:D4"/>
    <mergeCell ref="E3:E4"/>
    <mergeCell ref="F3:F4"/>
    <mergeCell ref="F5:F6"/>
    <mergeCell ref="F7:F8"/>
    <mergeCell ref="F12:F13"/>
    <mergeCell ref="F14:F15"/>
    <mergeCell ref="G3:G4"/>
    <mergeCell ref="G5:G6"/>
    <mergeCell ref="G7:G8"/>
    <mergeCell ref="H3:H4"/>
    <mergeCell ref="H5:H6"/>
    <mergeCell ref="H7:H8"/>
    <mergeCell ref="H12:H13"/>
    <mergeCell ref="H14:H15"/>
    <mergeCell ref="I3:I4"/>
    <mergeCell ref="I5:I6"/>
    <mergeCell ref="I7:I8"/>
    <mergeCell ref="I12:I13"/>
    <mergeCell ref="I14:I15"/>
    <mergeCell ref="J5:J6"/>
    <mergeCell ref="J7:J8"/>
    <mergeCell ref="J12:J13"/>
    <mergeCell ref="J14:J15"/>
    <mergeCell ref="K5:K6"/>
    <mergeCell ref="K7:K8"/>
    <mergeCell ref="K12:K13"/>
    <mergeCell ref="K14:K15"/>
    <mergeCell ref="L5:L6"/>
    <mergeCell ref="L7:L8"/>
    <mergeCell ref="M3:M4"/>
    <mergeCell ref="M5:M6"/>
    <mergeCell ref="N3:N4"/>
    <mergeCell ref="N5:N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山河已秋。</cp:lastModifiedBy>
  <dcterms:created xsi:type="dcterms:W3CDTF">2023-05-12T11:15:00Z</dcterms:created>
  <dcterms:modified xsi:type="dcterms:W3CDTF">2025-10-05T13:53:59Z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02761242E2BA41E3B0BA5F484C131541_13</vt:lpwstr>
  </property>
</Properties>
</file>